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 activeTab="1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4" i="1"/>
  <c r="F5"/>
  <c r="F6"/>
  <c r="F7"/>
  <c r="F8"/>
  <c r="F9"/>
  <c r="F10"/>
  <c r="F11"/>
  <c r="F12"/>
  <c r="F13"/>
  <c r="F14"/>
  <c r="F15"/>
  <c r="F16"/>
  <c r="F3"/>
  <c r="G4"/>
  <c r="G5"/>
  <c r="G6"/>
  <c r="G7"/>
  <c r="G8"/>
  <c r="G9"/>
  <c r="G10"/>
  <c r="G11"/>
  <c r="G12"/>
  <c r="G13"/>
  <c r="G14"/>
  <c r="G15"/>
  <c r="G16"/>
  <c r="G3"/>
</calcChain>
</file>

<file path=xl/sharedStrings.xml><?xml version="1.0" encoding="utf-8"?>
<sst xmlns="http://schemas.openxmlformats.org/spreadsheetml/2006/main" count="52" uniqueCount="35">
  <si>
    <t>WIRING GROUP - BATTERY CABLES</t>
  </si>
  <si>
    <t>WIRE, 4 X 158 CLAMP</t>
  </si>
  <si>
    <t>CABLE, 4 X 27 RED</t>
  </si>
  <si>
    <t>CABLE, 4 X 27 BLK</t>
  </si>
  <si>
    <t>NUT 3/8-16 HEX</t>
  </si>
  <si>
    <t>NUT, 1/4-20 HEX NYLOCK SS</t>
  </si>
  <si>
    <r>
      <t>PLATE,</t>
    </r>
    <r>
      <rPr>
        <sz val="9"/>
        <color rgb="FF000000"/>
        <rFont val="Times New Roman"/>
        <family val="1"/>
      </rPr>
      <t xml:space="preserve"> CABLE MOUNT</t>
    </r>
  </si>
  <si>
    <t>SCR, 1/4-20 X 1.5 HHCS SS</t>
  </si>
  <si>
    <t>SCR 5/16-18 X 1 "HHCSGR5PLT DL</t>
  </si>
  <si>
    <t>SCR, #10X1/2 PPHST TYPE B</t>
  </si>
  <si>
    <r>
      <t>CONNECTOR,</t>
    </r>
    <r>
      <rPr>
        <sz val="8"/>
        <color rgb="FF000000"/>
        <rFont val="Times New Roman"/>
        <family val="1"/>
      </rPr>
      <t xml:space="preserve"> RED 24V</t>
    </r>
  </si>
  <si>
    <t>WASHER, 5/16 FLAT SS</t>
  </si>
  <si>
    <t>BRKT, BATT CONNECTOR MOUNTING</t>
  </si>
  <si>
    <t>CABLE, ELECTRICAL 4GA X 80.0</t>
  </si>
  <si>
    <t>WIRE ASM, CHARGER ADAPTER 24V</t>
  </si>
  <si>
    <t>REF</t>
  </si>
  <si>
    <t>PART#</t>
  </si>
  <si>
    <t>QTY</t>
  </si>
  <si>
    <t>DESCRIPTION</t>
  </si>
  <si>
    <t>E87639</t>
  </si>
  <si>
    <t>E87640</t>
  </si>
  <si>
    <t>E87641</t>
  </si>
  <si>
    <t>E87643</t>
  </si>
  <si>
    <t>E87575</t>
  </si>
  <si>
    <t>62728</t>
  </si>
  <si>
    <t>70010</t>
  </si>
  <si>
    <t>70302</t>
  </si>
  <si>
    <t>70403</t>
  </si>
  <si>
    <t>E11410</t>
  </si>
  <si>
    <t>E87623</t>
  </si>
  <si>
    <t>140322</t>
  </si>
  <si>
    <t>880208</t>
  </si>
  <si>
    <t>E87734</t>
  </si>
  <si>
    <t>PLATE, CABLE MOUNT</t>
  </si>
  <si>
    <t>CONNECTOR, RED 24V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</si>
</sst>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2"/>
      <color rgb="FF000000"/>
      <name val="Times New Roman Italic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  <font>
      <u/>
      <sz val="9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i/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49" fontId="1" fillId="0" borderId="0" xfId="0" applyNumberFormat="1" applyFont="1" applyAlignment="1"/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9" fillId="0" borderId="0" xfId="0" applyNumberFormat="1" applyFont="1" applyAlignme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indent="5"/>
    </xf>
    <xf numFmtId="1" fontId="1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 indent="1"/>
    </xf>
    <xf numFmtId="1" fontId="1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8"/>
  <sheetViews>
    <sheetView workbookViewId="0">
      <selection sqref="A1:G16"/>
    </sheetView>
  </sheetViews>
  <sheetFormatPr defaultRowHeight="15"/>
  <cols>
    <col min="2" max="2" width="8.7109375" style="5" customWidth="1"/>
    <col min="3" max="3" width="10.5703125" style="5" customWidth="1"/>
    <col min="4" max="4" width="5.140625" style="5" customWidth="1"/>
    <col min="5" max="5" width="51.42578125" customWidth="1"/>
    <col min="6" max="6" width="21.85546875" customWidth="1"/>
    <col min="7" max="7" width="24.85546875" customWidth="1"/>
  </cols>
  <sheetData>
    <row r="1" spans="2:7" ht="15.75">
      <c r="D1" s="6"/>
      <c r="E1" s="4" t="s">
        <v>0</v>
      </c>
      <c r="G1" s="1"/>
    </row>
    <row r="2" spans="2:7">
      <c r="B2" s="5" t="s">
        <v>15</v>
      </c>
      <c r="C2" s="5" t="s">
        <v>16</v>
      </c>
      <c r="D2" s="5" t="s">
        <v>17</v>
      </c>
      <c r="E2" t="s">
        <v>18</v>
      </c>
      <c r="F2" s="1"/>
      <c r="G2" s="11"/>
    </row>
    <row r="3" spans="2:7">
      <c r="B3" s="7">
        <v>1</v>
      </c>
      <c r="C3" s="7">
        <v>23125</v>
      </c>
      <c r="D3" s="7">
        <v>3</v>
      </c>
      <c r="E3" s="2" t="s">
        <v>1</v>
      </c>
      <c r="F3" s="11" t="str">
        <f>LEFT(IFERROR(VLOOKUP(TRIM(C3),[1]!Table_Query_from_BetcoViews[[AlternateID]:[MainSKU]],4,FALSE),C3),6)</f>
        <v>E87639</v>
      </c>
      <c r="G3" s="11" t="str">
        <f>IFERROR(VLOOKUP(TRIM(C3),[1]!Table_Query_from_BetcoViews[[AlternateID]:[ItemDescr2]],5,FALSE),E3)</f>
        <v>Wire, 4 x 15 B Clamp</v>
      </c>
    </row>
    <row r="4" spans="2:7">
      <c r="B4" s="7">
        <v>2</v>
      </c>
      <c r="C4" s="7">
        <v>23190</v>
      </c>
      <c r="D4" s="7">
        <v>1</v>
      </c>
      <c r="E4" s="2" t="s">
        <v>2</v>
      </c>
      <c r="F4" s="11" t="str">
        <f>LEFT(IFERROR(VLOOKUP(TRIM(C4),[1]!Table_Query_from_BetcoViews[[AlternateID]:[MainSKU]],4,FALSE),C4),6)</f>
        <v>E87640</v>
      </c>
      <c r="G4" s="11" t="str">
        <f>IFERROR(VLOOKUP(TRIM(C4),[1]!Table_Query_from_BetcoViews[[AlternateID]:[ItemDescr2]],5,FALSE),E4)</f>
        <v>Cable, 4 x 27 red</v>
      </c>
    </row>
    <row r="5" spans="2:7">
      <c r="B5" s="7">
        <v>3</v>
      </c>
      <c r="C5" s="7">
        <v>23191</v>
      </c>
      <c r="D5" s="7">
        <v>1</v>
      </c>
      <c r="E5" s="2" t="s">
        <v>3</v>
      </c>
      <c r="F5" s="11" t="str">
        <f>LEFT(IFERROR(VLOOKUP(TRIM(C5),[1]!Table_Query_from_BetcoViews[[AlternateID]:[MainSKU]],4,FALSE),C5),6)</f>
        <v>E87641</v>
      </c>
      <c r="G5" s="11" t="str">
        <f>IFERROR(VLOOKUP(TRIM(C5),[1]!Table_Query_from_BetcoViews[[AlternateID]:[ItemDescr2]],5,FALSE),E5)</f>
        <v>Cable, 4 x 27 Black</v>
      </c>
    </row>
    <row r="6" spans="2:7">
      <c r="B6" s="7">
        <v>4</v>
      </c>
      <c r="C6" s="7">
        <v>57111</v>
      </c>
      <c r="D6" s="7">
        <v>2</v>
      </c>
      <c r="E6" s="2" t="s">
        <v>4</v>
      </c>
      <c r="F6" s="11" t="str">
        <f>LEFT(IFERROR(VLOOKUP(TRIM(C6),[1]!Table_Query_from_BetcoViews[[AlternateID]:[MainSKU]],4,FALSE),C6),6)</f>
        <v>E87643</v>
      </c>
      <c r="G6" s="11" t="str">
        <f>IFERROR(VLOOKUP(TRIM(C6),[1]!Table_Query_from_BetcoViews[[AlternateID]:[ItemDescr2]],5,FALSE),E6)</f>
        <v>Nut, 3/8 - 16 Hex</v>
      </c>
    </row>
    <row r="7" spans="2:7">
      <c r="B7" s="7">
        <v>5</v>
      </c>
      <c r="C7" s="7">
        <v>57245</v>
      </c>
      <c r="D7" s="7">
        <v>2</v>
      </c>
      <c r="E7" s="2" t="s">
        <v>5</v>
      </c>
      <c r="F7" s="11" t="str">
        <f>LEFT(IFERROR(VLOOKUP(TRIM(C7),[1]!Table_Query_from_BetcoViews[[AlternateID]:[MainSKU]],4,FALSE),C7),6)</f>
        <v>E87575</v>
      </c>
      <c r="G7" s="11" t="str">
        <f>IFERROR(VLOOKUP(TRIM(C7),[1]!Table_Query_from_BetcoViews[[AlternateID]:[ItemDescr2]],5,FALSE),E7)</f>
        <v>Nut     use 85358</v>
      </c>
    </row>
    <row r="8" spans="2:7">
      <c r="B8" s="8">
        <v>6</v>
      </c>
      <c r="C8" s="8">
        <v>62728</v>
      </c>
      <c r="D8" s="8">
        <v>1</v>
      </c>
      <c r="E8" s="3" t="s">
        <v>6</v>
      </c>
      <c r="F8" s="11" t="str">
        <f>LEFT(IFERROR(VLOOKUP(TRIM(C8),[1]!Table_Query_from_BetcoViews[[AlternateID]:[MainSKU]],4,FALSE),C8),6)</f>
        <v>62728</v>
      </c>
      <c r="G8" s="11" t="str">
        <f>IFERROR(VLOOKUP(TRIM(C8),[1]!Table_Query_from_BetcoViews[[AlternateID]:[ItemDescr2]],5,FALSE),E8)</f>
        <v>PLATE, CABLE MOUNT</v>
      </c>
    </row>
    <row r="9" spans="2:7">
      <c r="B9" s="7">
        <v>7</v>
      </c>
      <c r="C9" s="7">
        <v>70010</v>
      </c>
      <c r="D9" s="7">
        <v>2</v>
      </c>
      <c r="E9" s="2" t="s">
        <v>7</v>
      </c>
      <c r="F9" s="11" t="str">
        <f>LEFT(IFERROR(VLOOKUP(TRIM(C9),[1]!Table_Query_from_BetcoViews[[AlternateID]:[MainSKU]],4,FALSE),C9),6)</f>
        <v>70010</v>
      </c>
      <c r="G9" s="11" t="str">
        <f>IFERROR(VLOOKUP(TRIM(C9),[1]!Table_Query_from_BetcoViews[[AlternateID]:[ItemDescr2]],5,FALSE),E9)</f>
        <v>SCR, 1/4-20 X 1.5 HHCS SS</v>
      </c>
    </row>
    <row r="10" spans="2:7">
      <c r="B10" s="7">
        <v>8</v>
      </c>
      <c r="C10" s="7">
        <v>70302</v>
      </c>
      <c r="D10" s="7">
        <v>2</v>
      </c>
      <c r="E10" s="2" t="s">
        <v>8</v>
      </c>
      <c r="F10" s="11" t="str">
        <f>LEFT(IFERROR(VLOOKUP(TRIM(C10),[1]!Table_Query_from_BetcoViews[[AlternateID]:[MainSKU]],4,FALSE),C10),6)</f>
        <v>70302</v>
      </c>
      <c r="G10" s="11" t="str">
        <f>IFERROR(VLOOKUP(TRIM(C10),[1]!Table_Query_from_BetcoViews[[AlternateID]:[ItemDescr2]],5,FALSE),E10)</f>
        <v>SCR 5/16-18 X 1 "HHCSGR5PLT DL</v>
      </c>
    </row>
    <row r="11" spans="2:7">
      <c r="B11" s="7">
        <v>9</v>
      </c>
      <c r="C11" s="7">
        <v>70403</v>
      </c>
      <c r="D11" s="7">
        <v>2</v>
      </c>
      <c r="E11" s="2" t="s">
        <v>9</v>
      </c>
      <c r="F11" s="11" t="str">
        <f>LEFT(IFERROR(VLOOKUP(TRIM(C11),[1]!Table_Query_from_BetcoViews[[AlternateID]:[MainSKU]],4,FALSE),C11),6)</f>
        <v>70403</v>
      </c>
      <c r="G11" s="11" t="str">
        <f>IFERROR(VLOOKUP(TRIM(C11),[1]!Table_Query_from_BetcoViews[[AlternateID]:[ItemDescr2]],5,FALSE),E11)</f>
        <v>SCR, #10X1/2 PPHST TYPE B</v>
      </c>
    </row>
    <row r="12" spans="2:7">
      <c r="B12" s="7">
        <v>10</v>
      </c>
      <c r="C12" s="7">
        <v>82803</v>
      </c>
      <c r="D12" s="7">
        <v>2</v>
      </c>
      <c r="E12" s="3" t="s">
        <v>10</v>
      </c>
      <c r="F12" s="11" t="str">
        <f>LEFT(IFERROR(VLOOKUP(TRIM(C12),[1]!Table_Query_from_BetcoViews[[AlternateID]:[MainSKU]],4,FALSE),C12),6)</f>
        <v>E11410</v>
      </c>
      <c r="G12" s="11" t="str">
        <f>IFERROR(VLOOKUP(TRIM(C12),[1]!Table_Query_from_BetcoViews[[AlternateID]:[ItemDescr2]],5,FALSE),E12)</f>
        <v>SB175 Red Electrical Connector</v>
      </c>
    </row>
    <row r="13" spans="2:7">
      <c r="B13" s="7">
        <v>11</v>
      </c>
      <c r="C13" s="7">
        <v>87029</v>
      </c>
      <c r="D13" s="7">
        <v>2</v>
      </c>
      <c r="E13" s="2" t="s">
        <v>11</v>
      </c>
      <c r="F13" s="11" t="str">
        <f>LEFT(IFERROR(VLOOKUP(TRIM(C13),[1]!Table_Query_from_BetcoViews[[AlternateID]:[MainSKU]],4,FALSE),C13),6)</f>
        <v>E87623</v>
      </c>
      <c r="G13" s="11" t="str">
        <f>IFERROR(VLOOKUP(TRIM(C13),[1]!Table_Query_from_BetcoViews[[AlternateID]:[ItemDescr2]],5,FALSE),E13)</f>
        <v>Washer, 5/16" Flat SS</v>
      </c>
    </row>
    <row r="14" spans="2:7">
      <c r="B14" s="7">
        <v>12</v>
      </c>
      <c r="C14" s="7">
        <v>140322</v>
      </c>
      <c r="D14" s="7">
        <v>1</v>
      </c>
      <c r="E14" s="2" t="s">
        <v>12</v>
      </c>
      <c r="F14" s="11" t="str">
        <f>LEFT(IFERROR(VLOOKUP(TRIM(C14),[1]!Table_Query_from_BetcoViews[[AlternateID]:[MainSKU]],4,FALSE),C14),6)</f>
        <v>140322</v>
      </c>
      <c r="G14" s="11" t="str">
        <f>IFERROR(VLOOKUP(TRIM(C14),[1]!Table_Query_from_BetcoViews[[AlternateID]:[ItemDescr2]],5,FALSE),E14)</f>
        <v>BRKT, BATT CONNECTOR MOUNTING</v>
      </c>
    </row>
    <row r="15" spans="2:7">
      <c r="B15" s="7">
        <v>13</v>
      </c>
      <c r="C15" s="7">
        <v>880208</v>
      </c>
      <c r="D15" s="7">
        <v>2</v>
      </c>
      <c r="E15" s="2" t="s">
        <v>13</v>
      </c>
      <c r="F15" s="11" t="str">
        <f>LEFT(IFERROR(VLOOKUP(TRIM(C15),[1]!Table_Query_from_BetcoViews[[AlternateID]:[MainSKU]],4,FALSE),C15),6)</f>
        <v>880208</v>
      </c>
      <c r="G15" s="11" t="str">
        <f>IFERROR(VLOOKUP(TRIM(C15),[1]!Table_Query_from_BetcoViews[[AlternateID]:[ItemDescr2]],5,FALSE),E15)</f>
        <v>CABLE, ELECTRICAL 4GA X 80.0</v>
      </c>
    </row>
    <row r="16" spans="2:7">
      <c r="B16" s="7">
        <v>14</v>
      </c>
      <c r="C16" s="7">
        <v>880209</v>
      </c>
      <c r="D16" s="7">
        <v>1</v>
      </c>
      <c r="E16" s="2" t="s">
        <v>14</v>
      </c>
      <c r="F16" s="11" t="str">
        <f>LEFT(IFERROR(VLOOKUP(TRIM(C16),[1]!Table_Query_from_BetcoViews[[AlternateID]:[MainSKU]],4,FALSE),C16),6)</f>
        <v>E87734</v>
      </c>
      <c r="G16" s="11" t="str">
        <f>IFERROR(VLOOKUP(TRIM(C16),[1]!Table_Query_from_BetcoViews[[AlternateID]:[ItemDescr2]],5,FALSE),E16)</f>
        <v>Wire Asm</v>
      </c>
    </row>
    <row r="18" spans="2:3" ht="15.75">
      <c r="B18" s="9"/>
      <c r="C18" s="10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G18"/>
  <sheetViews>
    <sheetView tabSelected="1" workbookViewId="0">
      <selection sqref="A1:XFD1"/>
    </sheetView>
  </sheetViews>
  <sheetFormatPr defaultRowHeight="15"/>
  <cols>
    <col min="3" max="3" width="10.42578125" customWidth="1"/>
    <col min="5" max="5" width="42.42578125" customWidth="1"/>
  </cols>
  <sheetData>
    <row r="1" spans="2:7" ht="15.75">
      <c r="B1" s="12"/>
      <c r="C1" s="12"/>
      <c r="D1" s="12"/>
    </row>
    <row r="2" spans="2:7" ht="15.75">
      <c r="B2" s="12"/>
      <c r="C2" s="12"/>
      <c r="D2" s="12"/>
      <c r="E2" s="15" t="s">
        <v>0</v>
      </c>
    </row>
    <row r="3" spans="2:7" ht="15.75">
      <c r="B3" s="13"/>
      <c r="C3" s="13"/>
      <c r="D3" s="14"/>
      <c r="E3" s="12"/>
      <c r="G3" s="1"/>
    </row>
    <row r="4" spans="2:7" ht="15.75">
      <c r="B4" s="16" t="s">
        <v>15</v>
      </c>
      <c r="C4" s="16" t="s">
        <v>16</v>
      </c>
      <c r="D4" s="16" t="s">
        <v>17</v>
      </c>
      <c r="E4" s="17" t="s">
        <v>18</v>
      </c>
      <c r="F4" s="1"/>
      <c r="G4" s="11"/>
    </row>
    <row r="5" spans="2:7">
      <c r="B5" s="18">
        <v>1</v>
      </c>
      <c r="C5" s="18" t="s">
        <v>19</v>
      </c>
      <c r="D5" s="18">
        <v>3</v>
      </c>
      <c r="E5" s="19" t="s">
        <v>1</v>
      </c>
      <c r="F5" s="11"/>
      <c r="G5" s="11"/>
    </row>
    <row r="6" spans="2:7">
      <c r="B6" s="18">
        <v>2</v>
      </c>
      <c r="C6" s="18" t="s">
        <v>20</v>
      </c>
      <c r="D6" s="18">
        <v>1</v>
      </c>
      <c r="E6" s="19" t="s">
        <v>2</v>
      </c>
      <c r="F6" s="11"/>
      <c r="G6" s="11"/>
    </row>
    <row r="7" spans="2:7">
      <c r="B7" s="18">
        <v>3</v>
      </c>
      <c r="C7" s="18" t="s">
        <v>21</v>
      </c>
      <c r="D7" s="18">
        <v>1</v>
      </c>
      <c r="E7" s="19" t="s">
        <v>3</v>
      </c>
      <c r="F7" s="11"/>
      <c r="G7" s="11"/>
    </row>
    <row r="8" spans="2:7">
      <c r="B8" s="18">
        <v>4</v>
      </c>
      <c r="C8" s="18" t="s">
        <v>22</v>
      </c>
      <c r="D8" s="18">
        <v>2</v>
      </c>
      <c r="E8" s="19" t="s">
        <v>4</v>
      </c>
      <c r="F8" s="11"/>
      <c r="G8" s="11"/>
    </row>
    <row r="9" spans="2:7">
      <c r="B9" s="18">
        <v>5</v>
      </c>
      <c r="C9" s="18" t="s">
        <v>23</v>
      </c>
      <c r="D9" s="18">
        <v>2</v>
      </c>
      <c r="E9" s="19" t="s">
        <v>5</v>
      </c>
      <c r="F9" s="11"/>
      <c r="G9" s="11"/>
    </row>
    <row r="10" spans="2:7">
      <c r="B10" s="18">
        <v>6</v>
      </c>
      <c r="C10" s="20" t="s">
        <v>24</v>
      </c>
      <c r="D10" s="18">
        <v>1</v>
      </c>
      <c r="E10" s="19" t="s">
        <v>33</v>
      </c>
      <c r="F10" s="11"/>
      <c r="G10" s="11"/>
    </row>
    <row r="11" spans="2:7">
      <c r="B11" s="18">
        <v>7</v>
      </c>
      <c r="C11" s="20" t="s">
        <v>25</v>
      </c>
      <c r="D11" s="18">
        <v>2</v>
      </c>
      <c r="E11" s="19" t="s">
        <v>7</v>
      </c>
      <c r="F11" s="11"/>
      <c r="G11" s="11"/>
    </row>
    <row r="12" spans="2:7">
      <c r="B12" s="18">
        <v>8</v>
      </c>
      <c r="C12" s="20" t="s">
        <v>26</v>
      </c>
      <c r="D12" s="18">
        <v>2</v>
      </c>
      <c r="E12" s="19" t="s">
        <v>8</v>
      </c>
      <c r="F12" s="11"/>
      <c r="G12" s="11"/>
    </row>
    <row r="13" spans="2:7">
      <c r="B13" s="18">
        <v>9</v>
      </c>
      <c r="C13" s="20" t="s">
        <v>27</v>
      </c>
      <c r="D13" s="18">
        <v>2</v>
      </c>
      <c r="E13" s="19" t="s">
        <v>9</v>
      </c>
      <c r="F13" s="11"/>
      <c r="G13" s="11"/>
    </row>
    <row r="14" spans="2:7">
      <c r="B14" s="18">
        <v>10</v>
      </c>
      <c r="C14" s="18" t="s">
        <v>28</v>
      </c>
      <c r="D14" s="18">
        <v>2</v>
      </c>
      <c r="E14" s="19" t="s">
        <v>34</v>
      </c>
      <c r="F14" s="11"/>
      <c r="G14" s="11"/>
    </row>
    <row r="15" spans="2:7">
      <c r="B15" s="18">
        <v>11</v>
      </c>
      <c r="C15" s="18" t="s">
        <v>29</v>
      </c>
      <c r="D15" s="18">
        <v>2</v>
      </c>
      <c r="E15" s="19" t="s">
        <v>11</v>
      </c>
      <c r="F15" s="11"/>
      <c r="G15" s="11"/>
    </row>
    <row r="16" spans="2:7">
      <c r="B16" s="18">
        <v>12</v>
      </c>
      <c r="C16" s="20" t="s">
        <v>30</v>
      </c>
      <c r="D16" s="18">
        <v>1</v>
      </c>
      <c r="E16" s="19" t="s">
        <v>12</v>
      </c>
      <c r="F16" s="11"/>
      <c r="G16" s="11"/>
    </row>
    <row r="17" spans="2:7">
      <c r="B17" s="18">
        <v>13</v>
      </c>
      <c r="C17" s="20" t="s">
        <v>31</v>
      </c>
      <c r="D17" s="18">
        <v>2</v>
      </c>
      <c r="E17" s="19" t="s">
        <v>13</v>
      </c>
      <c r="F17" s="11"/>
      <c r="G17" s="11"/>
    </row>
    <row r="18" spans="2:7">
      <c r="B18" s="18">
        <v>14</v>
      </c>
      <c r="C18" s="18" t="s">
        <v>32</v>
      </c>
      <c r="D18" s="18">
        <v>1</v>
      </c>
      <c r="E18" s="19" t="s">
        <v>14</v>
      </c>
      <c r="F18" s="11"/>
      <c r="G18" s="11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4A08DC-F7EB-4A97-A386-4136E40BACDB}"/>
</file>

<file path=customXml/itemProps2.xml><?xml version="1.0" encoding="utf-8"?>
<ds:datastoreItem xmlns:ds="http://schemas.openxmlformats.org/officeDocument/2006/customXml" ds:itemID="{BFAEFACB-B79D-407C-A462-319706F1B862}"/>
</file>

<file path=customXml/itemProps3.xml><?xml version="1.0" encoding="utf-8"?>
<ds:datastoreItem xmlns:ds="http://schemas.openxmlformats.org/officeDocument/2006/customXml" ds:itemID="{67D099D0-0860-41D0-8045-D46B5B00E9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2010-10-11T15:04:54Z</cp:lastPrinted>
  <dcterms:created xsi:type="dcterms:W3CDTF">2010-10-08T16:55:05Z</dcterms:created>
  <dcterms:modified xsi:type="dcterms:W3CDTF">2010-10-11T15:04:59Z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